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Routenalternativen" sheetId="1" r:id="rId1"/>
  </sheets>
  <definedNames/>
  <calcPr fullCalcOnLoad="1"/>
</workbook>
</file>

<file path=xl/sharedStrings.xml><?xml version="1.0" encoding="utf-8"?>
<sst xmlns="http://schemas.openxmlformats.org/spreadsheetml/2006/main" count="53" uniqueCount="45">
  <si>
    <t>Routenalternativen</t>
  </si>
  <si>
    <t>Route ohne Augsburg</t>
  </si>
  <si>
    <t>http://goo.gl/maps/Ot5D</t>
  </si>
  <si>
    <t>mp</t>
  </si>
  <si>
    <t>km</t>
  </si>
  <si>
    <t>Abweichung in %</t>
  </si>
  <si>
    <t>Ivavo</t>
  </si>
  <si>
    <t>Salzburg</t>
  </si>
  <si>
    <t>Artobrige</t>
  </si>
  <si>
    <t>Bedaio</t>
  </si>
  <si>
    <t>Seebruck</t>
  </si>
  <si>
    <t>AdEnum</t>
  </si>
  <si>
    <t>Bad Endorf</t>
  </si>
  <si>
    <t>Iscinisca</t>
  </si>
  <si>
    <t>Bad Aibling</t>
  </si>
  <si>
    <t>Bratananio</t>
  </si>
  <si>
    <t>Peis/Aying</t>
  </si>
  <si>
    <t>Urusa</t>
  </si>
  <si>
    <t>Oberhaching</t>
  </si>
  <si>
    <t>Abodiaco</t>
  </si>
  <si>
    <t>Gauting</t>
  </si>
  <si>
    <t>Escone</t>
  </si>
  <si>
    <t>Raisting</t>
  </si>
  <si>
    <t>Camboduno</t>
  </si>
  <si>
    <t>Epfach</t>
  </si>
  <si>
    <t>Navoae</t>
  </si>
  <si>
    <t>Kaufbeuren</t>
  </si>
  <si>
    <t>Rapis</t>
  </si>
  <si>
    <t>Kempten</t>
  </si>
  <si>
    <t>Augusta vin.</t>
  </si>
  <si>
    <t>Isny</t>
  </si>
  <si>
    <t>Viaca</t>
  </si>
  <si>
    <t>Bregenz</t>
  </si>
  <si>
    <t>Vemania</t>
  </si>
  <si>
    <t>Arbon</t>
  </si>
  <si>
    <t>Brigantio</t>
  </si>
  <si>
    <t xml:space="preserve"> </t>
  </si>
  <si>
    <t>ArborFelix</t>
  </si>
  <si>
    <t>VindOrussa</t>
  </si>
  <si>
    <t>Windisch</t>
  </si>
  <si>
    <t>Augusta rur.</t>
  </si>
  <si>
    <t>Augst</t>
  </si>
  <si>
    <t>mp + 5%</t>
  </si>
  <si>
    <t>Entfernung gemäß Tabula</t>
  </si>
  <si>
    <t>http://upload.wikimedia.org/wikipedia/commons/5/50/TabulaPeutingeriana.jpg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</si>
</sst>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B19" sqref="B19"/>
    </sheetView>
  </sheetViews>
  <sheetFormatPr defaultColWidth="12.57421875" defaultRowHeight="12.75"/>
  <cols>
    <col min="1" max="1" width="11.57421875" style="1" customWidth="1"/>
    <col min="2" max="2" width="4.57421875" style="1" customWidth="1"/>
    <col min="3" max="3" width="12.57421875" style="1" customWidth="1"/>
    <col min="4" max="4" width="11.57421875" style="1" customWidth="1"/>
    <col min="5" max="5" width="12.57421875" style="1" customWidth="1"/>
    <col min="6" max="6" width="7.421875" style="1" customWidth="1"/>
    <col min="7" max="7" width="7.140625" style="1" customWidth="1"/>
    <col min="8" max="8" width="15.7109375" style="2" customWidth="1"/>
    <col min="9" max="9" width="12.57421875" style="1" customWidth="1"/>
    <col min="10" max="10" width="4.57421875" style="1" customWidth="1"/>
    <col min="11" max="11" width="7.140625" style="1" customWidth="1"/>
    <col min="12" max="12" width="15.7109375" style="1" customWidth="1"/>
    <col min="13" max="16" width="11.57421875" style="1" customWidth="1"/>
    <col min="17" max="16384" width="11.57421875" style="0" customWidth="1"/>
  </cols>
  <sheetData>
    <row r="1" spans="1:16" ht="12.75">
      <c r="A1" s="3" t="s">
        <v>0</v>
      </c>
      <c r="B1" s="3"/>
      <c r="C1" s="3"/>
      <c r="D1" s="4"/>
      <c r="E1" s="5" t="s">
        <v>1</v>
      </c>
      <c r="F1" s="5"/>
      <c r="G1" s="6" t="s">
        <v>2</v>
      </c>
      <c r="H1" s="6"/>
      <c r="I1"/>
      <c r="J1"/>
      <c r="K1"/>
      <c r="L1"/>
      <c r="M1"/>
      <c r="N1"/>
      <c r="O1"/>
      <c r="P1"/>
    </row>
    <row r="2" spans="1:16" ht="12.75">
      <c r="A2" s="4"/>
      <c r="B2" s="4" t="s">
        <v>3</v>
      </c>
      <c r="C2" s="4"/>
      <c r="D2" s="4"/>
      <c r="E2" s="7"/>
      <c r="F2" s="7" t="s">
        <v>4</v>
      </c>
      <c r="G2" s="7" t="s">
        <v>3</v>
      </c>
      <c r="H2" s="7" t="s">
        <v>5</v>
      </c>
      <c r="I2"/>
      <c r="J2"/>
      <c r="K2"/>
      <c r="L2"/>
      <c r="M2"/>
      <c r="N2"/>
      <c r="O2"/>
      <c r="P2"/>
    </row>
    <row r="3" spans="1:16" ht="12.75">
      <c r="A3" s="4"/>
      <c r="B3" s="4"/>
      <c r="C3" s="4"/>
      <c r="D3" s="8" t="s">
        <v>6</v>
      </c>
      <c r="E3" s="5" t="s">
        <v>7</v>
      </c>
      <c r="F3" s="7"/>
      <c r="G3" s="7"/>
      <c r="H3" s="7"/>
      <c r="I3"/>
      <c r="J3"/>
      <c r="K3"/>
      <c r="L3"/>
      <c r="M3"/>
      <c r="N3"/>
      <c r="O3"/>
      <c r="P3"/>
    </row>
    <row r="4" spans="1:16" ht="12.75">
      <c r="A4" s="8">
        <v>16</v>
      </c>
      <c r="B4" s="9">
        <f>B3+A4</f>
        <v>16</v>
      </c>
      <c r="C4" s="10">
        <f>C$21/320*B4</f>
        <v>16.8</v>
      </c>
      <c r="D4" s="4" t="s">
        <v>8</v>
      </c>
      <c r="E4" s="7"/>
      <c r="F4" s="7"/>
      <c r="G4" s="11">
        <f>F4/1.48</f>
        <v>0</v>
      </c>
      <c r="H4" s="7"/>
      <c r="I4"/>
      <c r="J4"/>
      <c r="K4"/>
      <c r="L4"/>
      <c r="M4"/>
      <c r="N4"/>
      <c r="O4"/>
      <c r="P4"/>
    </row>
    <row r="5" spans="1:16" ht="12.75">
      <c r="A5" s="8">
        <v>16</v>
      </c>
      <c r="B5" s="9">
        <f>B4+A5</f>
        <v>32</v>
      </c>
      <c r="C5" s="10">
        <f>C$21/320*B5</f>
        <v>33.6</v>
      </c>
      <c r="D5" s="4" t="s">
        <v>9</v>
      </c>
      <c r="E5" s="7" t="s">
        <v>10</v>
      </c>
      <c r="F5" s="7">
        <v>50</v>
      </c>
      <c r="G5" s="11">
        <f>F5/1.48</f>
        <v>33.78378378378378</v>
      </c>
      <c r="H5" s="12">
        <f>(1-G5/$B5)*-100</f>
        <v>5.57432432432432</v>
      </c>
      <c r="I5"/>
      <c r="J5"/>
      <c r="K5"/>
      <c r="L5"/>
      <c r="M5"/>
      <c r="N5"/>
      <c r="O5"/>
      <c r="P5"/>
    </row>
    <row r="6" spans="1:16" ht="12.75">
      <c r="A6" s="8">
        <v>13</v>
      </c>
      <c r="B6" s="9">
        <f>B5+A6</f>
        <v>45</v>
      </c>
      <c r="C6" s="10">
        <f>C$21/320*B6</f>
        <v>47.25</v>
      </c>
      <c r="D6" s="4" t="s">
        <v>11</v>
      </c>
      <c r="E6" s="7" t="s">
        <v>12</v>
      </c>
      <c r="F6" s="7">
        <v>66</v>
      </c>
      <c r="G6" s="11">
        <f>F6/1.48</f>
        <v>44.5945945945946</v>
      </c>
      <c r="H6" s="12">
        <f>(1-G6/$B6)*-100</f>
        <v>-0.9009009009008917</v>
      </c>
      <c r="I6"/>
      <c r="J6"/>
      <c r="K6"/>
      <c r="L6"/>
      <c r="M6"/>
      <c r="N6"/>
      <c r="O6"/>
      <c r="P6"/>
    </row>
    <row r="7" spans="1:16" ht="12.75">
      <c r="A7" s="8">
        <v>20</v>
      </c>
      <c r="B7" s="9">
        <f>B6+A7</f>
        <v>65</v>
      </c>
      <c r="C7" s="10">
        <f>C$21/320*B7</f>
        <v>68.25</v>
      </c>
      <c r="D7" s="4" t="s">
        <v>13</v>
      </c>
      <c r="E7" s="7" t="s">
        <v>14</v>
      </c>
      <c r="F7" s="7">
        <v>91</v>
      </c>
      <c r="G7" s="11">
        <f>F7/1.48</f>
        <v>61.486486486486484</v>
      </c>
      <c r="H7" s="12">
        <f>(1-G7/$B7)*-100</f>
        <v>-5.405405405405405</v>
      </c>
      <c r="I7"/>
      <c r="J7"/>
      <c r="K7"/>
      <c r="L7"/>
      <c r="M7"/>
      <c r="N7"/>
      <c r="O7"/>
      <c r="P7"/>
    </row>
    <row r="8" spans="1:16" ht="12.75">
      <c r="A8" s="8">
        <v>12</v>
      </c>
      <c r="B8" s="9">
        <f>B7+A8</f>
        <v>77</v>
      </c>
      <c r="C8" s="10">
        <f>C$21/320*B8</f>
        <v>80.85000000000001</v>
      </c>
      <c r="D8" s="4" t="s">
        <v>15</v>
      </c>
      <c r="E8" s="7" t="s">
        <v>16</v>
      </c>
      <c r="F8" s="7">
        <v>114</v>
      </c>
      <c r="G8" s="11">
        <f>F8/1.48</f>
        <v>77.02702702702703</v>
      </c>
      <c r="H8" s="12">
        <f>(1-G8/$B8)*-100</f>
        <v>0.03510003510003301</v>
      </c>
      <c r="I8"/>
      <c r="J8"/>
      <c r="K8"/>
      <c r="L8"/>
      <c r="M8"/>
      <c r="N8"/>
      <c r="O8"/>
      <c r="P8"/>
    </row>
    <row r="9" spans="1:16" ht="12.75">
      <c r="A9" s="8">
        <v>12</v>
      </c>
      <c r="B9" s="9">
        <f>B8+A9</f>
        <v>89</v>
      </c>
      <c r="C9" s="10">
        <f>C$21/320*B9</f>
        <v>93.45</v>
      </c>
      <c r="D9" s="4" t="s">
        <v>17</v>
      </c>
      <c r="E9" s="7" t="s">
        <v>18</v>
      </c>
      <c r="F9" s="7">
        <v>131</v>
      </c>
      <c r="G9" s="11">
        <f>F9/1.48</f>
        <v>88.51351351351352</v>
      </c>
      <c r="H9" s="12">
        <f>(1-G9/$B9)*-100</f>
        <v>-0.5466140297600952</v>
      </c>
      <c r="I9"/>
      <c r="J9"/>
      <c r="K9"/>
      <c r="L9"/>
      <c r="M9"/>
      <c r="N9"/>
      <c r="O9"/>
      <c r="P9"/>
    </row>
    <row r="10" spans="1:16" ht="12.75">
      <c r="A10" s="8">
        <v>13</v>
      </c>
      <c r="B10" s="9">
        <f>B9+A10</f>
        <v>102</v>
      </c>
      <c r="C10" s="10">
        <f>C$21/320*B10</f>
        <v>107.10000000000001</v>
      </c>
      <c r="D10" s="4" t="s">
        <v>19</v>
      </c>
      <c r="E10" s="7" t="s">
        <v>20</v>
      </c>
      <c r="F10" s="7">
        <v>151</v>
      </c>
      <c r="G10" s="11">
        <f>F10/1.48</f>
        <v>102.02702702702703</v>
      </c>
      <c r="H10" s="12">
        <f>(1-G10/$B10)*-100</f>
        <v>0.026497085320609237</v>
      </c>
      <c r="I10"/>
      <c r="J10"/>
      <c r="K10"/>
      <c r="L10"/>
      <c r="M10"/>
      <c r="N10"/>
      <c r="O10"/>
      <c r="P10"/>
    </row>
    <row r="11" spans="1:16" ht="12.75">
      <c r="A11" s="8">
        <v>18</v>
      </c>
      <c r="B11" s="9">
        <f>B10+A11</f>
        <v>120</v>
      </c>
      <c r="C11" s="10">
        <f>C$21/320*B11</f>
        <v>126</v>
      </c>
      <c r="D11" s="4" t="s">
        <v>21</v>
      </c>
      <c r="E11" s="7" t="s">
        <v>22</v>
      </c>
      <c r="F11" s="7">
        <v>182</v>
      </c>
      <c r="G11" s="11">
        <f>F11/1.48</f>
        <v>122.97297297297297</v>
      </c>
      <c r="H11" s="12">
        <f>(1-G11/$B11)*-100</f>
        <v>2.4774774774774633</v>
      </c>
      <c r="I11"/>
      <c r="J11"/>
      <c r="K11"/>
      <c r="L11"/>
      <c r="M11"/>
      <c r="N11"/>
      <c r="O11"/>
      <c r="P11"/>
    </row>
    <row r="12" spans="1:16" ht="12.75">
      <c r="A12" s="8">
        <v>20</v>
      </c>
      <c r="B12" s="9">
        <f>B11+A12</f>
        <v>140</v>
      </c>
      <c r="C12" s="10">
        <f>C$21/320*B12</f>
        <v>147</v>
      </c>
      <c r="D12" s="4" t="s">
        <v>23</v>
      </c>
      <c r="E12" s="7" t="s">
        <v>24</v>
      </c>
      <c r="F12" s="7">
        <v>200</v>
      </c>
      <c r="G12" s="11">
        <f>F12/1.48</f>
        <v>135.13513513513513</v>
      </c>
      <c r="H12" s="12">
        <f>(1-G12/$B12)*-100</f>
        <v>-3.474903474903479</v>
      </c>
      <c r="I12"/>
      <c r="J12"/>
      <c r="K12"/>
      <c r="L12"/>
      <c r="M12"/>
      <c r="N12"/>
      <c r="O12"/>
      <c r="P12"/>
    </row>
    <row r="13" spans="1:16" ht="12.75">
      <c r="A13" s="8">
        <v>18</v>
      </c>
      <c r="B13" s="9">
        <f>B12+A13</f>
        <v>158</v>
      </c>
      <c r="C13" s="10">
        <f>C$21/320*B13</f>
        <v>165.9</v>
      </c>
      <c r="D13" s="4" t="s">
        <v>25</v>
      </c>
      <c r="E13" s="7" t="s">
        <v>26</v>
      </c>
      <c r="F13" s="7">
        <v>224</v>
      </c>
      <c r="G13" s="11">
        <f>F13/1.48</f>
        <v>151.35135135135135</v>
      </c>
      <c r="H13" s="12">
        <f>(1-G13/$B13)*-100</f>
        <v>-4.208005473828258</v>
      </c>
      <c r="I13"/>
      <c r="J13"/>
      <c r="K13"/>
      <c r="L13"/>
      <c r="M13"/>
      <c r="N13"/>
      <c r="O13"/>
      <c r="P13"/>
    </row>
    <row r="14" spans="1:16" ht="12.75">
      <c r="A14" s="8">
        <v>24</v>
      </c>
      <c r="B14" s="9">
        <f>B13+A14</f>
        <v>182</v>
      </c>
      <c r="C14" s="10">
        <f>C$21/320*B14</f>
        <v>191.1</v>
      </c>
      <c r="D14" s="4" t="s">
        <v>27</v>
      </c>
      <c r="E14" s="7" t="s">
        <v>28</v>
      </c>
      <c r="F14" s="7">
        <v>258</v>
      </c>
      <c r="G14" s="11">
        <f>F14/1.48</f>
        <v>174.32432432432432</v>
      </c>
      <c r="H14" s="12">
        <f>(1-G14/$B14)*-100</f>
        <v>-4.217404217404219</v>
      </c>
      <c r="I14"/>
      <c r="J14"/>
      <c r="K14"/>
      <c r="L14"/>
      <c r="M14"/>
      <c r="N14"/>
      <c r="O14"/>
      <c r="P14"/>
    </row>
    <row r="15" spans="1:16" ht="12.75">
      <c r="A15" s="8">
        <v>18</v>
      </c>
      <c r="B15" s="9">
        <f>B14+A15</f>
        <v>200</v>
      </c>
      <c r="C15" s="10">
        <f>C$21/320*B15</f>
        <v>210</v>
      </c>
      <c r="D15" s="8" t="s">
        <v>29</v>
      </c>
      <c r="E15" s="7" t="s">
        <v>30</v>
      </c>
      <c r="F15" s="7">
        <v>282</v>
      </c>
      <c r="G15" s="11">
        <f>F15/1.48</f>
        <v>190.54054054054055</v>
      </c>
      <c r="H15" s="12">
        <f>(1-G15/$B15)*-100</f>
        <v>-4.729729729729726</v>
      </c>
      <c r="I15"/>
      <c r="J15"/>
      <c r="K15"/>
      <c r="L15"/>
      <c r="M15"/>
      <c r="N15"/>
      <c r="O15"/>
      <c r="P15"/>
    </row>
    <row r="16" spans="1:16" ht="12.75">
      <c r="A16" s="8">
        <v>20</v>
      </c>
      <c r="B16" s="9">
        <f>B15+A16</f>
        <v>220</v>
      </c>
      <c r="C16" s="10">
        <f>C$21/320*B16</f>
        <v>231</v>
      </c>
      <c r="D16" s="4" t="s">
        <v>31</v>
      </c>
      <c r="E16" s="7" t="s">
        <v>32</v>
      </c>
      <c r="F16" s="7">
        <v>321</v>
      </c>
      <c r="G16" s="11">
        <f>F16/1.48</f>
        <v>216.8918918918919</v>
      </c>
      <c r="H16" s="12">
        <f>(1-G16/$B16)*-100</f>
        <v>-1.4127764127764064</v>
      </c>
      <c r="I16"/>
      <c r="J16"/>
      <c r="K16"/>
      <c r="L16"/>
      <c r="M16"/>
      <c r="N16"/>
      <c r="O16"/>
      <c r="P16"/>
    </row>
    <row r="17" spans="1:16" ht="12.75">
      <c r="A17" s="8">
        <v>23</v>
      </c>
      <c r="B17" s="9">
        <f>B16+A17</f>
        <v>243</v>
      </c>
      <c r="C17" s="10">
        <f>C$21/320*B17</f>
        <v>255.15</v>
      </c>
      <c r="D17" s="4" t="s">
        <v>33</v>
      </c>
      <c r="E17" s="7" t="s">
        <v>34</v>
      </c>
      <c r="F17" s="7">
        <v>351</v>
      </c>
      <c r="G17" s="11">
        <f>F17/1.48</f>
        <v>237.16216216216216</v>
      </c>
      <c r="H17" s="12">
        <f>(1-G17/$B17)*-100</f>
        <v>-2.4024024024024038</v>
      </c>
      <c r="I17"/>
      <c r="J17"/>
      <c r="K17"/>
      <c r="L17"/>
      <c r="M17"/>
      <c r="N17"/>
      <c r="O17"/>
      <c r="P17"/>
    </row>
    <row r="18" spans="1:16" ht="12.75">
      <c r="A18" s="8">
        <v>24</v>
      </c>
      <c r="B18" s="9">
        <f>B17+A18</f>
        <v>267</v>
      </c>
      <c r="C18" s="10">
        <f>C$21/320*B18</f>
        <v>280.35</v>
      </c>
      <c r="D18" s="4" t="s">
        <v>35</v>
      </c>
      <c r="E18" s="7"/>
      <c r="F18" s="7"/>
      <c r="G18" s="11">
        <f>F18/1.48</f>
        <v>0</v>
      </c>
      <c r="H18" s="12" t="s">
        <v>36</v>
      </c>
      <c r="I18"/>
      <c r="J18"/>
      <c r="K18"/>
      <c r="L18"/>
      <c r="M18"/>
      <c r="N18"/>
      <c r="O18"/>
      <c r="P18"/>
    </row>
    <row r="19" spans="1:16" ht="12.75">
      <c r="A19" s="8">
        <v>10</v>
      </c>
      <c r="B19" s="9">
        <f>B18+A19</f>
        <v>277</v>
      </c>
      <c r="C19" s="10">
        <f>C$21/320*B19</f>
        <v>290.85</v>
      </c>
      <c r="D19" s="4" t="s">
        <v>37</v>
      </c>
      <c r="E19" s="7" t="s">
        <v>36</v>
      </c>
      <c r="F19" s="7" t="s">
        <v>36</v>
      </c>
      <c r="G19" s="11">
        <f>F19/1.48</f>
        <v>0</v>
      </c>
      <c r="H19" s="12" t="s">
        <v>36</v>
      </c>
      <c r="I19"/>
      <c r="J19"/>
      <c r="K19"/>
      <c r="L19"/>
      <c r="M19"/>
      <c r="N19"/>
      <c r="O19"/>
      <c r="P19"/>
    </row>
    <row r="20" spans="1:16" ht="12.75">
      <c r="A20" s="8">
        <v>21</v>
      </c>
      <c r="B20" s="9">
        <f>B19+A20</f>
        <v>298</v>
      </c>
      <c r="C20" s="10">
        <f>C$21/320*B20</f>
        <v>312.90000000000003</v>
      </c>
      <c r="D20" s="4" t="s">
        <v>38</v>
      </c>
      <c r="E20" s="7" t="s">
        <v>39</v>
      </c>
      <c r="F20" s="7">
        <v>455</v>
      </c>
      <c r="G20" s="11">
        <f>F20/1.48</f>
        <v>307.43243243243245</v>
      </c>
      <c r="H20" s="12">
        <f>(1-G20/$B20)*-100</f>
        <v>3.1652457826954583</v>
      </c>
      <c r="I20"/>
      <c r="J20"/>
      <c r="K20"/>
      <c r="L20"/>
      <c r="M20"/>
      <c r="N20"/>
      <c r="O20"/>
      <c r="P20"/>
    </row>
    <row r="21" spans="1:16" ht="12.75">
      <c r="A21" s="8">
        <v>22</v>
      </c>
      <c r="B21" s="9">
        <f>B20+A21</f>
        <v>320</v>
      </c>
      <c r="C21" s="4">
        <v>336</v>
      </c>
      <c r="D21" s="8" t="s">
        <v>40</v>
      </c>
      <c r="E21" s="5" t="s">
        <v>41</v>
      </c>
      <c r="F21" s="7">
        <v>498</v>
      </c>
      <c r="G21" s="11">
        <f>F21/1.48</f>
        <v>336.4864864864865</v>
      </c>
      <c r="H21" s="12">
        <f>(1-G21/$B21)*-100</f>
        <v>5.15202702702704</v>
      </c>
      <c r="I21"/>
      <c r="J21"/>
      <c r="K21"/>
      <c r="L21"/>
      <c r="M21"/>
      <c r="N21"/>
      <c r="O21"/>
      <c r="P21"/>
    </row>
    <row r="22" spans="1:16" ht="12.75">
      <c r="A22" s="4"/>
      <c r="B22" s="4" t="s">
        <v>3</v>
      </c>
      <c r="C22" s="4" t="s">
        <v>42</v>
      </c>
      <c r="D22" s="4"/>
      <c r="E22" s="7"/>
      <c r="F22" s="7" t="s">
        <v>4</v>
      </c>
      <c r="G22" s="7" t="s">
        <v>3</v>
      </c>
      <c r="H22" s="12" t="s">
        <v>36</v>
      </c>
      <c r="I22"/>
      <c r="J22"/>
      <c r="K22"/>
      <c r="L22"/>
      <c r="M22"/>
      <c r="N22"/>
      <c r="O22"/>
      <c r="P22"/>
    </row>
    <row r="23" ht="12.75">
      <c r="C23" s="13">
        <f>C21/320</f>
        <v>1.05</v>
      </c>
    </row>
    <row r="25" spans="1:9" ht="12.75">
      <c r="A25" s="8" t="s">
        <v>43</v>
      </c>
      <c r="B25" s="8"/>
      <c r="C25" s="8"/>
      <c r="D25" s="8"/>
      <c r="E25" s="8"/>
      <c r="F25" s="4"/>
      <c r="G25" s="4"/>
      <c r="H25" s="14"/>
      <c r="I25" s="4"/>
    </row>
    <row r="26" spans="1:9" ht="12.75">
      <c r="A26" s="3" t="s">
        <v>44</v>
      </c>
      <c r="B26" s="3"/>
      <c r="C26" s="3"/>
      <c r="D26" s="3"/>
      <c r="E26" s="3"/>
      <c r="F26" s="3"/>
      <c r="G26" s="3"/>
      <c r="H26" s="3"/>
      <c r="I26" s="3"/>
    </row>
  </sheetData>
  <sheetProtection selectLockedCells="1" selectUnlockedCells="1"/>
  <mergeCells count="5">
    <mergeCell ref="A1:C1"/>
    <mergeCell ref="E1:F1"/>
    <mergeCell ref="G1:H1"/>
    <mergeCell ref="A25:E25"/>
    <mergeCell ref="A26:I2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 sokopp</dc:creator>
  <cp:keywords/>
  <dc:description/>
  <cp:lastModifiedBy>chr sokopp</cp:lastModifiedBy>
  <dcterms:created xsi:type="dcterms:W3CDTF">2012-06-27T22:34:01Z</dcterms:created>
  <dcterms:modified xsi:type="dcterms:W3CDTF">2012-07-01T22:31:16Z</dcterms:modified>
  <cp:category/>
  <cp:version/>
  <cp:contentType/>
  <cp:contentStatus/>
  <cp:revision>19</cp:revision>
</cp:coreProperties>
</file>